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8960" windowHeight="11080" activeTab="0"/>
  </bookViews>
  <sheets>
    <sheet name="貸借対照表" sheetId="1" r:id="rId1"/>
  </sheets>
  <definedNames>
    <definedName name="_xlnm.Print_Area" localSheetId="0">'貸借対照表'!$B$2:$L$28</definedName>
  </definedNames>
  <calcPr fullCalcOnLoad="1"/>
</workbook>
</file>

<file path=xl/sharedStrings.xml><?xml version="1.0" encoding="utf-8"?>
<sst xmlns="http://schemas.openxmlformats.org/spreadsheetml/2006/main" count="60" uniqueCount="54">
  <si>
    <t>資産の部</t>
  </si>
  <si>
    <t>負債の部</t>
  </si>
  <si>
    <t xml:space="preserve">  国庫補助金等特別積立金</t>
  </si>
  <si>
    <t xml:space="preserve">      機械及び装置</t>
  </si>
  <si>
    <t>負債の部合計</t>
  </si>
  <si>
    <t>勘定科目</t>
  </si>
  <si>
    <t>増減</t>
  </si>
  <si>
    <t xml:space="preserve">  流　動　資　産</t>
  </si>
  <si>
    <t xml:space="preserve">    現　金　預　金</t>
  </si>
  <si>
    <t xml:space="preserve">    商　品・製　品</t>
  </si>
  <si>
    <t xml:space="preserve">    仕　　掛　　品</t>
  </si>
  <si>
    <t xml:space="preserve">    原　　材　　料</t>
  </si>
  <si>
    <t xml:space="preserve">    前　　払　　金</t>
  </si>
  <si>
    <t xml:space="preserve">  固　定　資　産</t>
  </si>
  <si>
    <t xml:space="preserve">    基　本　財　産</t>
  </si>
  <si>
    <t xml:space="preserve">      建　　　　物</t>
  </si>
  <si>
    <t xml:space="preserve">      権　　　　利</t>
  </si>
  <si>
    <t xml:space="preserve">  流　動　負　債</t>
  </si>
  <si>
    <t xml:space="preserve">  固　定　負　債</t>
  </si>
  <si>
    <t xml:space="preserve">  基　　本　　金</t>
  </si>
  <si>
    <t xml:space="preserve"> </t>
  </si>
  <si>
    <t xml:space="preserve">      構　 築 　物</t>
  </si>
  <si>
    <t xml:space="preserve">    前　　受　　金</t>
  </si>
  <si>
    <t xml:space="preserve">    事 業 未 収 金</t>
  </si>
  <si>
    <t xml:space="preserve">    前  払  費  用</t>
  </si>
  <si>
    <t xml:space="preserve">      土　　　　地</t>
  </si>
  <si>
    <t xml:space="preserve">    事 業 未 払 金</t>
  </si>
  <si>
    <t xml:space="preserve">    職 員 預 り 金</t>
  </si>
  <si>
    <t>純資産の部合計</t>
  </si>
  <si>
    <t>（平成28年3月31日現在）</t>
  </si>
  <si>
    <t>（単位：円）</t>
  </si>
  <si>
    <t>当年度末</t>
  </si>
  <si>
    <t>前年度末</t>
  </si>
  <si>
    <t xml:space="preserve"> </t>
  </si>
  <si>
    <t>純資産の部</t>
  </si>
  <si>
    <t>【脚注及び摘要】</t>
  </si>
  <si>
    <t xml:space="preserve">       　   減価償却費の累計額 870,951,457円、徴収不能引当金　0円</t>
  </si>
  <si>
    <t>　(脚注)  会計処理は、社会福祉法人会計基準に拠る。</t>
  </si>
  <si>
    <t>　(摘要) ＊１　減価償却 △69,199,338円、固定資産取得 65,045,340円、　　　　　　　</t>
  </si>
  <si>
    <t>　　　　　　　　　固定資産廃棄等 △1,684,438円</t>
  </si>
  <si>
    <t xml:space="preserve">  次期繰越活動増減差額</t>
  </si>
  <si>
    <t xml:space="preserve"> (うち当期活動増減差額)</t>
  </si>
  <si>
    <t>負債及び純資産の部合計</t>
  </si>
  <si>
    <t xml:space="preserve">    その他の固定資産</t>
  </si>
  <si>
    <t>貸  　 借 　  対 　  照　   表</t>
  </si>
  <si>
    <t xml:space="preserve">    １年以内返済
    予定リース債務</t>
  </si>
  <si>
    <r>
      <t xml:space="preserve">     </t>
    </r>
    <r>
      <rPr>
        <sz val="9"/>
        <color indexed="8"/>
        <rFont val="ＭＳ 明朝"/>
        <family val="1"/>
      </rPr>
      <t xml:space="preserve">  </t>
    </r>
    <r>
      <rPr>
        <sz val="12"/>
        <color indexed="8"/>
        <rFont val="ＭＳ 明朝"/>
        <family val="1"/>
      </rPr>
      <t>有形リース資産</t>
    </r>
  </si>
  <si>
    <r>
      <t xml:space="preserve">      特</t>
    </r>
    <r>
      <rPr>
        <sz val="7"/>
        <color indexed="8"/>
        <rFont val="ＭＳ 明朝"/>
        <family val="1"/>
      </rPr>
      <t xml:space="preserve">  </t>
    </r>
    <r>
      <rPr>
        <sz val="12"/>
        <color indexed="8"/>
        <rFont val="ＭＳ 明朝"/>
        <family val="1"/>
      </rPr>
      <t>定</t>
    </r>
    <r>
      <rPr>
        <sz val="7"/>
        <color indexed="8"/>
        <rFont val="ＭＳ 明朝"/>
        <family val="1"/>
      </rPr>
      <t xml:space="preserve">  </t>
    </r>
    <r>
      <rPr>
        <sz val="12"/>
        <color indexed="8"/>
        <rFont val="ＭＳ 明朝"/>
        <family val="1"/>
      </rPr>
      <t>預</t>
    </r>
    <r>
      <rPr>
        <sz val="7"/>
        <color indexed="8"/>
        <rFont val="ＭＳ 明朝"/>
        <family val="1"/>
      </rPr>
      <t xml:space="preserve">  </t>
    </r>
    <r>
      <rPr>
        <sz val="12"/>
        <color indexed="8"/>
        <rFont val="ＭＳ 明朝"/>
        <family val="1"/>
      </rPr>
      <t>金</t>
    </r>
  </si>
  <si>
    <r>
      <t xml:space="preserve">      車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輛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運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搬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具</t>
    </r>
  </si>
  <si>
    <t xml:space="preserve">      器具及び備品</t>
  </si>
  <si>
    <t>資産の部合計</t>
  </si>
  <si>
    <t>＊１</t>
  </si>
  <si>
    <t xml:space="preserve">    設備資金借入金</t>
  </si>
  <si>
    <t xml:space="preserve">    リ ー ス 債 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</si>
</sst>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,;&quot;△&quot;#,##0,"/>
    <numFmt numFmtId="178" formatCode="#,##0_);[Red]\(#,##0\)"/>
    <numFmt numFmtId="179" formatCode="#,##0;&quot;▲ &quot;#,##0"/>
    <numFmt numFmtId="180" formatCode="#,##0;&quot;△ &quot;#,##0"/>
    <numFmt numFmtId="181" formatCode="General_-"/>
    <numFmt numFmtId="182" formatCode="0;&quot;△ &quot;0"/>
    <numFmt numFmtId="183" formatCode="#,##0;[Red]#,##0"/>
  </numFmts>
  <fonts count="59">
    <font>
      <sz val="10"/>
      <color indexed="8"/>
      <name val="MS Sans Serif"/>
      <family val="2"/>
    </font>
    <font>
      <sz val="10.1"/>
      <color indexed="8"/>
      <name val="ＭＳ 明朝"/>
      <family val="1"/>
    </font>
    <font>
      <b/>
      <sz val="9.85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MS Sans Serif"/>
      <family val="2"/>
    </font>
    <font>
      <sz val="11"/>
      <color indexed="8"/>
      <name val="MS Sans Serif"/>
      <family val="2"/>
    </font>
    <font>
      <sz val="16"/>
      <color indexed="8"/>
      <name val="ＭＳ Ｐゴシック"/>
      <family val="3"/>
    </font>
    <font>
      <sz val="16"/>
      <color indexed="8"/>
      <name val="MS Sans Serif"/>
      <family val="2"/>
    </font>
    <font>
      <sz val="20"/>
      <color indexed="8"/>
      <name val="ヒラギノ角ゴ7"/>
      <family val="3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MS Sans Serif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S Sans Serif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0"/>
      <color theme="10"/>
      <name val="MS Sans Serif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S Sans Serif"/>
      <family val="2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NumberForma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2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177" fontId="7" fillId="0" borderId="24" xfId="0" applyNumberFormat="1" applyFont="1" applyFill="1" applyBorder="1" applyAlignment="1" applyProtection="1">
      <alignment vertical="center"/>
      <protection/>
    </xf>
    <xf numFmtId="177" fontId="7" fillId="0" borderId="25" xfId="0" applyNumberFormat="1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177" fontId="7" fillId="0" borderId="27" xfId="0" applyNumberFormat="1" applyFont="1" applyFill="1" applyBorder="1" applyAlignment="1" applyProtection="1">
      <alignment vertic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8" fontId="7" fillId="0" borderId="30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right" vertical="center"/>
    </xf>
    <xf numFmtId="178" fontId="7" fillId="0" borderId="32" xfId="0" applyNumberFormat="1" applyFont="1" applyBorder="1" applyAlignment="1">
      <alignment horizontal="right" vertical="center"/>
    </xf>
    <xf numFmtId="178" fontId="7" fillId="0" borderId="33" xfId="0" applyNumberFormat="1" applyFont="1" applyBorder="1" applyAlignment="1">
      <alignment horizontal="right" vertical="center"/>
    </xf>
    <xf numFmtId="178" fontId="7" fillId="0" borderId="34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0" fillId="0" borderId="25" xfId="0" applyNumberFormat="1" applyFill="1" applyBorder="1" applyAlignment="1" applyProtection="1">
      <alignment vertical="center"/>
      <protection/>
    </xf>
    <xf numFmtId="180" fontId="7" fillId="0" borderId="35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36" xfId="0" applyNumberFormat="1" applyFont="1" applyFill="1" applyBorder="1" applyAlignment="1" applyProtection="1">
      <alignment vertical="center"/>
      <protection/>
    </xf>
    <xf numFmtId="180" fontId="7" fillId="0" borderId="37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>
      <alignment/>
      <protection/>
    </xf>
    <xf numFmtId="0" fontId="9" fillId="0" borderId="39" xfId="0" applyFont="1" applyBorder="1" applyAlignment="1">
      <alignment vertical="center"/>
    </xf>
    <xf numFmtId="178" fontId="7" fillId="0" borderId="40" xfId="0" applyNumberFormat="1" applyFont="1" applyBorder="1" applyAlignment="1">
      <alignment horizontal="right" vertical="center"/>
    </xf>
    <xf numFmtId="180" fontId="7" fillId="0" borderId="41" xfId="0" applyNumberFormat="1" applyFont="1" applyFill="1" applyBorder="1" applyAlignment="1" applyProtection="1">
      <alignment vertical="center"/>
      <protection/>
    </xf>
    <xf numFmtId="177" fontId="7" fillId="0" borderId="42" xfId="0" applyNumberFormat="1" applyFont="1" applyFill="1" applyBorder="1" applyAlignment="1" applyProtection="1">
      <alignment vertical="center"/>
      <protection/>
    </xf>
    <xf numFmtId="180" fontId="7" fillId="0" borderId="43" xfId="0" applyNumberFormat="1" applyFont="1" applyFill="1" applyBorder="1" applyAlignment="1" applyProtection="1">
      <alignment vertical="center"/>
      <protection/>
    </xf>
    <xf numFmtId="180" fontId="7" fillId="0" borderId="44" xfId="0" applyNumberFormat="1" applyFont="1" applyFill="1" applyBorder="1" applyAlignment="1" applyProtection="1">
      <alignment vertical="center"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10" fillId="0" borderId="46" xfId="0" applyNumberFormat="1" applyFont="1" applyBorder="1" applyAlignment="1">
      <alignment vertical="center" shrinkToFit="1"/>
    </xf>
    <xf numFmtId="180" fontId="7" fillId="0" borderId="47" xfId="0" applyNumberFormat="1" applyFont="1" applyFill="1" applyBorder="1" applyAlignment="1" applyProtection="1">
      <alignment vertical="center"/>
      <protection/>
    </xf>
    <xf numFmtId="177" fontId="7" fillId="0" borderId="48" xfId="0" applyNumberFormat="1" applyFont="1" applyFill="1" applyBorder="1" applyAlignment="1" applyProtection="1">
      <alignment vertical="center"/>
      <protection/>
    </xf>
    <xf numFmtId="0" fontId="57" fillId="0" borderId="21" xfId="0" applyNumberFormat="1" applyFont="1" applyFill="1" applyBorder="1" applyAlignment="1" applyProtection="1">
      <alignment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57" fillId="0" borderId="20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vertical="center"/>
      <protection/>
    </xf>
    <xf numFmtId="177" fontId="9" fillId="0" borderId="21" xfId="0" applyNumberFormat="1" applyFont="1" applyBorder="1" applyAlignment="1">
      <alignment vertical="center" shrinkToFit="1"/>
    </xf>
    <xf numFmtId="177" fontId="8" fillId="0" borderId="49" xfId="0" applyNumberFormat="1" applyFont="1" applyFill="1" applyBorder="1" applyAlignment="1" applyProtection="1">
      <alignment horizontal="distributed" vertical="center" wrapText="1"/>
      <protection/>
    </xf>
    <xf numFmtId="0" fontId="12" fillId="0" borderId="50" xfId="0" applyNumberFormat="1" applyFont="1" applyFill="1" applyBorder="1" applyAlignment="1" applyProtection="1">
      <alignment horizontal="distributed" vertical="center" wrapText="1"/>
      <protection/>
    </xf>
    <xf numFmtId="0" fontId="12" fillId="0" borderId="51" xfId="0" applyNumberFormat="1" applyFont="1" applyFill="1" applyBorder="1" applyAlignment="1" applyProtection="1">
      <alignment horizontal="distributed" vertical="center" wrapText="1"/>
      <protection/>
    </xf>
    <xf numFmtId="178" fontId="17" fillId="0" borderId="52" xfId="0" applyNumberFormat="1" applyFont="1" applyBorder="1" applyAlignment="1">
      <alignment horizontal="right" vertical="center"/>
    </xf>
    <xf numFmtId="178" fontId="17" fillId="0" borderId="53" xfId="0" applyNumberFormat="1" applyFont="1" applyBorder="1" applyAlignment="1">
      <alignment horizontal="right" vertical="center"/>
    </xf>
    <xf numFmtId="178" fontId="17" fillId="0" borderId="31" xfId="0" applyNumberFormat="1" applyFont="1" applyBorder="1" applyAlignment="1">
      <alignment horizontal="right" vertical="center"/>
    </xf>
    <xf numFmtId="178" fontId="7" fillId="0" borderId="54" xfId="0" applyNumberFormat="1" applyFont="1" applyBorder="1" applyAlignment="1">
      <alignment horizontal="right" vertical="center"/>
    </xf>
    <xf numFmtId="180" fontId="7" fillId="0" borderId="55" xfId="0" applyNumberFormat="1" applyFont="1" applyFill="1" applyBorder="1" applyAlignment="1" applyProtection="1">
      <alignment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177" fontId="8" fillId="0" borderId="57" xfId="0" applyNumberFormat="1" applyFont="1" applyFill="1" applyBorder="1" applyAlignment="1" applyProtection="1">
      <alignment horizontal="center" vertical="center"/>
      <protection/>
    </xf>
    <xf numFmtId="177" fontId="10" fillId="0" borderId="58" xfId="0" applyNumberFormat="1" applyFont="1" applyBorder="1" applyAlignment="1">
      <alignment vertical="center" shrinkToFit="1"/>
    </xf>
    <xf numFmtId="178" fontId="7" fillId="0" borderId="59" xfId="0" applyNumberFormat="1" applyFont="1" applyBorder="1" applyAlignment="1">
      <alignment horizontal="right" vertical="center"/>
    </xf>
    <xf numFmtId="180" fontId="7" fillId="0" borderId="60" xfId="0" applyNumberFormat="1" applyFont="1" applyBorder="1" applyAlignment="1">
      <alignment horizontal="right" vertical="center"/>
    </xf>
    <xf numFmtId="180" fontId="7" fillId="0" borderId="61" xfId="0" applyNumberFormat="1" applyFont="1" applyBorder="1" applyAlignment="1">
      <alignment horizontal="right" vertical="center"/>
    </xf>
    <xf numFmtId="180" fontId="7" fillId="0" borderId="62" xfId="0" applyNumberFormat="1" applyFont="1" applyFill="1" applyBorder="1" applyAlignment="1" applyProtection="1">
      <alignment vertical="center"/>
      <protection/>
    </xf>
    <xf numFmtId="177" fontId="7" fillId="0" borderId="61" xfId="0" applyNumberFormat="1" applyFont="1" applyFill="1" applyBorder="1" applyAlignment="1" applyProtection="1">
      <alignment vertical="center"/>
      <protection/>
    </xf>
    <xf numFmtId="177" fontId="9" fillId="0" borderId="22" xfId="0" applyNumberFormat="1" applyFont="1" applyBorder="1" applyAlignment="1">
      <alignment horizontal="left" vertical="center" wrapText="1" shrinkToFit="1"/>
    </xf>
    <xf numFmtId="177" fontId="58" fillId="0" borderId="21" xfId="0" applyNumberFormat="1" applyFont="1" applyBorder="1" applyAlignment="1">
      <alignment horizontal="center" vertical="center" shrinkToFit="1"/>
    </xf>
    <xf numFmtId="177" fontId="58" fillId="0" borderId="5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left" vertical="center" shrinkToFit="1"/>
    </xf>
    <xf numFmtId="177" fontId="5" fillId="0" borderId="29" xfId="0" applyNumberFormat="1" applyFont="1" applyFill="1" applyBorder="1" applyAlignment="1" applyProtection="1">
      <alignment horizontal="center" vertical="center" shrinkToFit="1"/>
      <protection/>
    </xf>
    <xf numFmtId="177" fontId="9" fillId="0" borderId="63" xfId="0" applyNumberFormat="1" applyFont="1" applyBorder="1" applyAlignment="1">
      <alignment horizontal="left" vertical="center"/>
    </xf>
    <xf numFmtId="177" fontId="9" fillId="0" borderId="22" xfId="0" applyNumberFormat="1" applyFont="1" applyBorder="1" applyAlignment="1">
      <alignment horizontal="left" vertical="center"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25" xfId="0" applyNumberForma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vertical="center" wrapText="1" shrinkToFit="1"/>
      <protection/>
    </xf>
    <xf numFmtId="0" fontId="57" fillId="0" borderId="21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0" fontId="57" fillId="0" borderId="25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distributed" vertical="center" wrapText="1"/>
    </xf>
    <xf numFmtId="0" fontId="9" fillId="0" borderId="64" xfId="0" applyFont="1" applyBorder="1" applyAlignment="1">
      <alignment horizontal="distributed" vertical="center" wrapText="1"/>
    </xf>
    <xf numFmtId="0" fontId="0" fillId="0" borderId="65" xfId="0" applyNumberFormat="1" applyFill="1" applyBorder="1" applyAlignment="1" applyProtection="1">
      <alignment horizontal="distributed" vertical="center" wrapText="1"/>
      <protection/>
    </xf>
    <xf numFmtId="0" fontId="8" fillId="0" borderId="66" xfId="0" applyNumberFormat="1" applyFont="1" applyFill="1" applyBorder="1" applyAlignment="1" applyProtection="1">
      <alignment horizontal="distributed" vertical="center" wrapText="1"/>
      <protection/>
    </xf>
    <xf numFmtId="0" fontId="0" fillId="0" borderId="67" xfId="0" applyNumberFormat="1" applyFill="1" applyBorder="1" applyAlignment="1" applyProtection="1">
      <alignment horizontal="distributed" vertical="center" wrapText="1"/>
      <protection/>
    </xf>
    <xf numFmtId="0" fontId="0" fillId="0" borderId="68" xfId="0" applyNumberFormat="1" applyFill="1" applyBorder="1" applyAlignment="1" applyProtection="1">
      <alignment horizontal="distributed" vertical="center" wrapText="1"/>
      <protection/>
    </xf>
    <xf numFmtId="0" fontId="7" fillId="0" borderId="35" xfId="0" applyNumberFormat="1" applyFont="1" applyFill="1" applyBorder="1" applyAlignment="1" applyProtection="1">
      <alignment horizontal="right"/>
      <protection/>
    </xf>
    <xf numFmtId="0" fontId="5" fillId="0" borderId="35" xfId="0" applyNumberFormat="1" applyFont="1" applyFill="1" applyBorder="1" applyAlignment="1" applyProtection="1">
      <alignment horizontal="right"/>
      <protection/>
    </xf>
    <xf numFmtId="178" fontId="17" fillId="0" borderId="47" xfId="0" applyNumberFormat="1" applyFont="1" applyBorder="1" applyAlignment="1">
      <alignment horizontal="right" vertical="center"/>
    </xf>
    <xf numFmtId="178" fontId="17" fillId="0" borderId="28" xfId="0" applyNumberFormat="1" applyFont="1" applyBorder="1" applyAlignment="1">
      <alignment horizontal="right" vertical="center"/>
    </xf>
    <xf numFmtId="178" fontId="17" fillId="0" borderId="69" xfId="0" applyNumberFormat="1" applyFont="1" applyBorder="1" applyAlignment="1">
      <alignment horizontal="right" vertical="center"/>
    </xf>
    <xf numFmtId="178" fontId="17" fillId="0" borderId="70" xfId="0" applyNumberFormat="1" applyFont="1" applyBorder="1" applyAlignment="1">
      <alignment horizontal="right" vertical="center"/>
    </xf>
    <xf numFmtId="178" fontId="7" fillId="0" borderId="71" xfId="0" applyNumberFormat="1" applyFont="1" applyBorder="1" applyAlignment="1">
      <alignment horizontal="right" vertical="center"/>
    </xf>
    <xf numFmtId="178" fontId="7" fillId="0" borderId="48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178" fontId="7" fillId="0" borderId="56" xfId="0" applyNumberFormat="1" applyFont="1" applyBorder="1" applyAlignment="1">
      <alignment horizontal="right" vertical="center"/>
    </xf>
    <xf numFmtId="178" fontId="7" fillId="0" borderId="72" xfId="0" applyNumberFormat="1" applyFont="1" applyBorder="1" applyAlignment="1">
      <alignment horizontal="right" vertical="center"/>
    </xf>
    <xf numFmtId="0" fontId="8" fillId="0" borderId="73" xfId="0" applyNumberFormat="1" applyFont="1" applyFill="1" applyBorder="1" applyAlignment="1" applyProtection="1">
      <alignment horizontal="distributed" vertical="center" wrapText="1"/>
      <protection/>
    </xf>
    <xf numFmtId="0" fontId="0" fillId="0" borderId="74" xfId="0" applyNumberFormat="1" applyFill="1" applyBorder="1" applyAlignment="1" applyProtection="1">
      <alignment horizontal="distributed" vertical="center" wrapText="1"/>
      <protection/>
    </xf>
    <xf numFmtId="178" fontId="7" fillId="0" borderId="75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78" fontId="7" fillId="0" borderId="60" xfId="0" applyNumberFormat="1" applyFont="1" applyBorder="1" applyAlignment="1">
      <alignment horizontal="right" vertical="center"/>
    </xf>
    <xf numFmtId="178" fontId="7" fillId="0" borderId="61" xfId="0" applyNumberFormat="1" applyFont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178" fontId="7" fillId="0" borderId="76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8"/>
  <sheetViews>
    <sheetView showGridLines="0" tabSelected="1" zoomScaleSheetLayoutView="100" workbookViewId="0" topLeftCell="A5">
      <selection activeCell="H14" sqref="H14"/>
    </sheetView>
  </sheetViews>
  <sheetFormatPr defaultColWidth="11.421875" defaultRowHeight="12.75"/>
  <cols>
    <col min="1" max="1" width="3.7109375" style="0" customWidth="1"/>
    <col min="2" max="2" width="21.7109375" style="0" customWidth="1"/>
    <col min="3" max="4" width="17.7109375" style="0" customWidth="1"/>
    <col min="5" max="5" width="14.7109375" style="0" customWidth="1"/>
    <col min="6" max="6" width="3.28125" style="0" customWidth="1"/>
    <col min="7" max="7" width="21.7109375" style="0" customWidth="1"/>
    <col min="8" max="8" width="18.7109375" style="0" customWidth="1"/>
    <col min="9" max="9" width="18.28125" style="0" customWidth="1"/>
    <col min="10" max="10" width="0.9921875" style="0" customWidth="1"/>
    <col min="11" max="11" width="14.7109375" style="0" customWidth="1"/>
    <col min="12" max="12" width="1.7109375" style="0" customWidth="1"/>
    <col min="13" max="13" width="13.28125" style="0" customWidth="1"/>
  </cols>
  <sheetData>
    <row r="1" ht="60" customHeight="1" hidden="1"/>
    <row r="2" spans="2:12" ht="31.5" customHeight="1">
      <c r="B2" s="85" t="s">
        <v>44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29.25" customHeight="1">
      <c r="B3" s="86" t="s">
        <v>29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15.75" customHeight="1">
      <c r="B4" s="3"/>
      <c r="E4" s="8" t="s">
        <v>20</v>
      </c>
      <c r="K4" s="94" t="s">
        <v>30</v>
      </c>
      <c r="L4" s="95"/>
    </row>
    <row r="5" spans="2:12" ht="33.75" customHeight="1" thickBot="1">
      <c r="B5" s="13" t="s">
        <v>5</v>
      </c>
      <c r="C5" s="14" t="s">
        <v>31</v>
      </c>
      <c r="D5" s="14" t="s">
        <v>32</v>
      </c>
      <c r="E5" s="88" t="s">
        <v>6</v>
      </c>
      <c r="F5" s="89"/>
      <c r="G5" s="15" t="s">
        <v>5</v>
      </c>
      <c r="H5" s="14" t="s">
        <v>31</v>
      </c>
      <c r="I5" s="110" t="s">
        <v>32</v>
      </c>
      <c r="J5" s="111"/>
      <c r="K5" s="88" t="s">
        <v>6</v>
      </c>
      <c r="L5" s="90"/>
    </row>
    <row r="6" spans="2:12" ht="33.75" customHeight="1" thickBot="1" thickTop="1">
      <c r="B6" s="91" t="s">
        <v>0</v>
      </c>
      <c r="C6" s="92"/>
      <c r="D6" s="92"/>
      <c r="E6" s="92"/>
      <c r="F6" s="93"/>
      <c r="G6" s="106" t="s">
        <v>1</v>
      </c>
      <c r="H6" s="92"/>
      <c r="I6" s="92"/>
      <c r="J6" s="92"/>
      <c r="K6" s="92"/>
      <c r="L6" s="107"/>
    </row>
    <row r="7" spans="2:12" ht="33.75" customHeight="1">
      <c r="B7" s="9" t="s">
        <v>7</v>
      </c>
      <c r="C7" s="27">
        <f>SUM(C8:C14)</f>
        <v>721589322</v>
      </c>
      <c r="D7" s="27">
        <f>SUM(D8:D14)</f>
        <v>681724186</v>
      </c>
      <c r="E7" s="34">
        <f>C7-D7</f>
        <v>39865136</v>
      </c>
      <c r="F7" s="5"/>
      <c r="G7" s="16" t="s">
        <v>17</v>
      </c>
      <c r="H7" s="27">
        <f>SUM(H8:H11)</f>
        <v>26718128</v>
      </c>
      <c r="I7" s="104">
        <f>SUM(I8:I11)</f>
        <v>34948097</v>
      </c>
      <c r="J7" s="105"/>
      <c r="K7" s="34">
        <f aca="true" t="shared" si="0" ref="K7:K22">H7-I7</f>
        <v>-8229969</v>
      </c>
      <c r="L7" s="20"/>
    </row>
    <row r="8" spans="2:12" ht="33.75" customHeight="1">
      <c r="B8" s="10" t="s">
        <v>8</v>
      </c>
      <c r="C8" s="28">
        <v>599304131</v>
      </c>
      <c r="D8" s="28">
        <v>560278690</v>
      </c>
      <c r="E8" s="35">
        <f aca="true" t="shared" si="1" ref="E8:E28">C8-D8</f>
        <v>39025441</v>
      </c>
      <c r="F8" s="1"/>
      <c r="G8" s="17" t="s">
        <v>26</v>
      </c>
      <c r="H8" s="28">
        <v>23434684</v>
      </c>
      <c r="I8" s="108">
        <v>32984750</v>
      </c>
      <c r="J8" s="109"/>
      <c r="K8" s="35">
        <f t="shared" si="0"/>
        <v>-9550066</v>
      </c>
      <c r="L8" s="21"/>
    </row>
    <row r="9" spans="2:12" ht="33.75" customHeight="1">
      <c r="B9" s="11" t="s">
        <v>23</v>
      </c>
      <c r="C9" s="29">
        <v>91534382</v>
      </c>
      <c r="D9" s="29">
        <v>90887393</v>
      </c>
      <c r="E9" s="36">
        <f t="shared" si="1"/>
        <v>646989</v>
      </c>
      <c r="F9" s="6"/>
      <c r="G9" s="70" t="s">
        <v>45</v>
      </c>
      <c r="H9" s="29">
        <v>1426896</v>
      </c>
      <c r="I9" s="116">
        <v>0</v>
      </c>
      <c r="J9" s="117"/>
      <c r="K9" s="36">
        <f t="shared" si="0"/>
        <v>1426896</v>
      </c>
      <c r="L9" s="22"/>
    </row>
    <row r="10" spans="2:12" ht="33.75" customHeight="1">
      <c r="B10" s="11" t="s">
        <v>9</v>
      </c>
      <c r="C10" s="29">
        <v>1954139</v>
      </c>
      <c r="D10" s="29">
        <v>2282538</v>
      </c>
      <c r="E10" s="36">
        <f t="shared" si="1"/>
        <v>-328399</v>
      </c>
      <c r="F10" s="6"/>
      <c r="G10" s="18" t="s">
        <v>27</v>
      </c>
      <c r="H10" s="29">
        <v>1149548</v>
      </c>
      <c r="I10" s="116">
        <v>1167947</v>
      </c>
      <c r="J10" s="117"/>
      <c r="K10" s="36">
        <f t="shared" si="0"/>
        <v>-18399</v>
      </c>
      <c r="L10" s="22"/>
    </row>
    <row r="11" spans="2:12" ht="33.75" customHeight="1">
      <c r="B11" s="11" t="s">
        <v>10</v>
      </c>
      <c r="C11" s="29">
        <v>24195501</v>
      </c>
      <c r="D11" s="29">
        <v>22869224</v>
      </c>
      <c r="E11" s="36">
        <f t="shared" si="1"/>
        <v>1326277</v>
      </c>
      <c r="F11" s="6"/>
      <c r="G11" s="18" t="s">
        <v>22</v>
      </c>
      <c r="H11" s="29">
        <v>707000</v>
      </c>
      <c r="I11" s="114">
        <v>795400</v>
      </c>
      <c r="J11" s="115"/>
      <c r="K11" s="43">
        <f t="shared" si="0"/>
        <v>-88400</v>
      </c>
      <c r="L11" s="22"/>
    </row>
    <row r="12" spans="2:12" ht="33.75" customHeight="1">
      <c r="B12" s="11" t="s">
        <v>11</v>
      </c>
      <c r="C12" s="29">
        <v>4392042</v>
      </c>
      <c r="D12" s="29">
        <v>4987585</v>
      </c>
      <c r="E12" s="36">
        <f t="shared" si="1"/>
        <v>-595543</v>
      </c>
      <c r="F12" s="6"/>
      <c r="G12" s="19" t="s">
        <v>18</v>
      </c>
      <c r="H12" s="30">
        <f>SUM(H13:H14)</f>
        <v>53956120</v>
      </c>
      <c r="I12" s="102">
        <f>SUM(I13:I14)</f>
        <v>57390000</v>
      </c>
      <c r="J12" s="103"/>
      <c r="K12" s="37">
        <f t="shared" si="0"/>
        <v>-3433880</v>
      </c>
      <c r="L12" s="23"/>
    </row>
    <row r="13" spans="2:12" ht="33.75" customHeight="1">
      <c r="B13" s="11" t="s">
        <v>12</v>
      </c>
      <c r="C13" s="29">
        <v>126289</v>
      </c>
      <c r="D13" s="29">
        <v>126240</v>
      </c>
      <c r="E13" s="36">
        <f t="shared" si="1"/>
        <v>49</v>
      </c>
      <c r="F13" s="6"/>
      <c r="G13" s="76" t="s">
        <v>52</v>
      </c>
      <c r="H13" s="31">
        <v>47920000</v>
      </c>
      <c r="I13" s="108">
        <v>57390000</v>
      </c>
      <c r="J13" s="109"/>
      <c r="K13" s="35">
        <f t="shared" si="0"/>
        <v>-9470000</v>
      </c>
      <c r="L13" s="25" t="s">
        <v>20</v>
      </c>
    </row>
    <row r="14" spans="2:12" ht="33.75" customHeight="1" thickBot="1">
      <c r="B14" s="39" t="s">
        <v>24</v>
      </c>
      <c r="C14" s="40">
        <v>82838</v>
      </c>
      <c r="D14" s="40">
        <v>292516</v>
      </c>
      <c r="E14" s="41">
        <f t="shared" si="1"/>
        <v>-209678</v>
      </c>
      <c r="F14" s="1"/>
      <c r="G14" s="77" t="s">
        <v>53</v>
      </c>
      <c r="H14" s="29">
        <v>6036120</v>
      </c>
      <c r="I14" s="112">
        <v>0</v>
      </c>
      <c r="J14" s="113"/>
      <c r="K14" s="43">
        <f t="shared" si="0"/>
        <v>6036120</v>
      </c>
      <c r="L14" s="42"/>
    </row>
    <row r="15" spans="2:12" ht="33.75" customHeight="1" thickBot="1">
      <c r="B15" s="12" t="s">
        <v>13</v>
      </c>
      <c r="C15" s="30">
        <f>C16+C20</f>
        <v>1428959250</v>
      </c>
      <c r="D15" s="30">
        <f>D16+D20</f>
        <v>1434797686</v>
      </c>
      <c r="E15" s="37">
        <f t="shared" si="1"/>
        <v>-5838436</v>
      </c>
      <c r="F15" s="75" t="s">
        <v>51</v>
      </c>
      <c r="G15" s="63" t="s">
        <v>4</v>
      </c>
      <c r="H15" s="57">
        <f>H7+H12</f>
        <v>80674248</v>
      </c>
      <c r="I15" s="98">
        <f>I7+I12</f>
        <v>92338097</v>
      </c>
      <c r="J15" s="99"/>
      <c r="K15" s="47">
        <f t="shared" si="0"/>
        <v>-11663849</v>
      </c>
      <c r="L15" s="24"/>
    </row>
    <row r="16" spans="2:12" ht="33.75" customHeight="1" thickBot="1" thickTop="1">
      <c r="B16" s="12" t="s">
        <v>14</v>
      </c>
      <c r="C16" s="30">
        <f>SUM(C17:C19)</f>
        <v>1276028304</v>
      </c>
      <c r="D16" s="30">
        <f>SUM(D17:D19)</f>
        <v>1287065454</v>
      </c>
      <c r="E16" s="37">
        <f t="shared" si="1"/>
        <v>-11037150</v>
      </c>
      <c r="F16" s="4"/>
      <c r="G16" s="106" t="s">
        <v>34</v>
      </c>
      <c r="H16" s="92"/>
      <c r="I16" s="92"/>
      <c r="J16" s="92"/>
      <c r="K16" s="92"/>
      <c r="L16" s="107"/>
    </row>
    <row r="17" spans="2:12" ht="33.75" customHeight="1">
      <c r="B17" s="11" t="s">
        <v>25</v>
      </c>
      <c r="C17" s="29">
        <v>272593402</v>
      </c>
      <c r="D17" s="29">
        <v>263597978</v>
      </c>
      <c r="E17" s="36">
        <f t="shared" si="1"/>
        <v>8995424</v>
      </c>
      <c r="F17" s="6"/>
      <c r="G17" s="16" t="s">
        <v>19</v>
      </c>
      <c r="H17" s="27">
        <v>273593402</v>
      </c>
      <c r="I17" s="104">
        <v>264597978</v>
      </c>
      <c r="J17" s="105"/>
      <c r="K17" s="34">
        <f t="shared" si="0"/>
        <v>8995424</v>
      </c>
      <c r="L17" s="20"/>
    </row>
    <row r="18" spans="2:12" ht="33.75" customHeight="1">
      <c r="B18" s="11" t="s">
        <v>15</v>
      </c>
      <c r="C18" s="29">
        <v>1002434902</v>
      </c>
      <c r="D18" s="29">
        <v>1022467476</v>
      </c>
      <c r="E18" s="36">
        <f t="shared" si="1"/>
        <v>-20032574</v>
      </c>
      <c r="F18" s="6"/>
      <c r="G18" s="53" t="s">
        <v>2</v>
      </c>
      <c r="H18" s="28">
        <v>583686420</v>
      </c>
      <c r="I18" s="102">
        <v>608043289</v>
      </c>
      <c r="J18" s="103"/>
      <c r="K18" s="34">
        <f t="shared" si="0"/>
        <v>-24356869</v>
      </c>
      <c r="L18" s="26"/>
    </row>
    <row r="19" spans="2:12" ht="33.75" customHeight="1">
      <c r="B19" s="10" t="s">
        <v>47</v>
      </c>
      <c r="C19" s="28">
        <v>1000000</v>
      </c>
      <c r="D19" s="28">
        <v>1000000</v>
      </c>
      <c r="E19" s="35">
        <f t="shared" si="1"/>
        <v>0</v>
      </c>
      <c r="F19" s="1"/>
      <c r="G19" s="46" t="s">
        <v>40</v>
      </c>
      <c r="H19" s="60">
        <v>1212594502</v>
      </c>
      <c r="I19" s="100">
        <v>1151542508</v>
      </c>
      <c r="J19" s="101"/>
      <c r="K19" s="35">
        <f t="shared" si="0"/>
        <v>61051994</v>
      </c>
      <c r="L19" s="48"/>
    </row>
    <row r="20" spans="2:12" ht="33.75" customHeight="1" thickBot="1">
      <c r="B20" s="73" t="s">
        <v>43</v>
      </c>
      <c r="C20" s="30">
        <f>SUM(C21:C27)</f>
        <v>152930946</v>
      </c>
      <c r="D20" s="30">
        <f>SUM(D21:D27)</f>
        <v>147732232</v>
      </c>
      <c r="E20" s="37">
        <f t="shared" si="1"/>
        <v>5198714</v>
      </c>
      <c r="F20" s="4"/>
      <c r="G20" s="64" t="s">
        <v>41</v>
      </c>
      <c r="H20" s="65">
        <v>61051994</v>
      </c>
      <c r="I20" s="66">
        <v>-20461514</v>
      </c>
      <c r="J20" s="67"/>
      <c r="K20" s="68">
        <f t="shared" si="0"/>
        <v>81513508</v>
      </c>
      <c r="L20" s="69"/>
    </row>
    <row r="21" spans="2:12" ht="33.75" customHeight="1" thickBot="1">
      <c r="B21" s="10" t="s">
        <v>15</v>
      </c>
      <c r="C21" s="28">
        <v>55674691</v>
      </c>
      <c r="D21" s="28">
        <v>58277546</v>
      </c>
      <c r="E21" s="35">
        <f t="shared" si="1"/>
        <v>-2602855</v>
      </c>
      <c r="F21" s="38"/>
      <c r="G21" s="72" t="s">
        <v>28</v>
      </c>
      <c r="H21" s="57">
        <f>SUM(H17:H19)</f>
        <v>2069874324</v>
      </c>
      <c r="I21" s="96">
        <f>SUM(I17:I19)</f>
        <v>2024183775</v>
      </c>
      <c r="J21" s="97"/>
      <c r="K21" s="61">
        <f t="shared" si="0"/>
        <v>45690549</v>
      </c>
      <c r="L21" s="24"/>
    </row>
    <row r="22" spans="2:12" ht="33.75" customHeight="1" thickBot="1">
      <c r="B22" s="11" t="s">
        <v>21</v>
      </c>
      <c r="C22" s="29">
        <v>44402489</v>
      </c>
      <c r="D22" s="29">
        <v>43545664</v>
      </c>
      <c r="E22" s="36">
        <f t="shared" si="1"/>
        <v>856825</v>
      </c>
      <c r="F22" s="6"/>
      <c r="G22" s="71" t="s">
        <v>42</v>
      </c>
      <c r="H22" s="59">
        <f>H15+H21</f>
        <v>2150548572</v>
      </c>
      <c r="I22" s="98">
        <f>I15+I21</f>
        <v>2116521872</v>
      </c>
      <c r="J22" s="99"/>
      <c r="K22" s="35">
        <f t="shared" si="0"/>
        <v>34026700</v>
      </c>
      <c r="L22" s="21"/>
    </row>
    <row r="23" spans="2:12" ht="33.75" customHeight="1" thickTop="1">
      <c r="B23" s="11" t="s">
        <v>3</v>
      </c>
      <c r="C23" s="29">
        <v>27704815</v>
      </c>
      <c r="D23" s="29">
        <v>26868479</v>
      </c>
      <c r="E23" s="36">
        <f t="shared" si="1"/>
        <v>836336</v>
      </c>
      <c r="F23" s="6"/>
      <c r="G23" s="54" t="s">
        <v>35</v>
      </c>
      <c r="H23" s="55"/>
      <c r="I23" s="55"/>
      <c r="J23" s="55"/>
      <c r="K23" s="55"/>
      <c r="L23" s="56"/>
    </row>
    <row r="24" spans="2:12" ht="33.75" customHeight="1">
      <c r="B24" s="11" t="s">
        <v>48</v>
      </c>
      <c r="C24" s="29">
        <v>3438477</v>
      </c>
      <c r="D24" s="29">
        <v>5680458</v>
      </c>
      <c r="E24" s="36">
        <f t="shared" si="1"/>
        <v>-2241981</v>
      </c>
      <c r="F24" s="6"/>
      <c r="G24" s="78" t="s">
        <v>37</v>
      </c>
      <c r="H24" s="79"/>
      <c r="I24" s="79"/>
      <c r="J24" s="79"/>
      <c r="K24" s="79"/>
      <c r="L24" s="80"/>
    </row>
    <row r="25" spans="2:12" ht="33.75" customHeight="1">
      <c r="B25" s="11" t="s">
        <v>49</v>
      </c>
      <c r="C25" s="29">
        <v>11403899</v>
      </c>
      <c r="D25" s="29">
        <v>12910085</v>
      </c>
      <c r="E25" s="36">
        <f t="shared" si="1"/>
        <v>-1506186</v>
      </c>
      <c r="F25" s="6"/>
      <c r="G25" s="49" t="s">
        <v>36</v>
      </c>
      <c r="H25" s="32"/>
      <c r="I25" s="32"/>
      <c r="J25" s="32"/>
      <c r="K25" s="32"/>
      <c r="L25" s="33"/>
    </row>
    <row r="26" spans="2:12" ht="33.75" customHeight="1">
      <c r="B26" s="74" t="s">
        <v>46</v>
      </c>
      <c r="C26" s="29">
        <v>9856575</v>
      </c>
      <c r="D26" s="29">
        <v>0</v>
      </c>
      <c r="E26" s="36">
        <f t="shared" si="1"/>
        <v>9856575</v>
      </c>
      <c r="F26" s="6"/>
      <c r="G26" s="81" t="s">
        <v>38</v>
      </c>
      <c r="H26" s="79"/>
      <c r="I26" s="79"/>
      <c r="J26" s="79"/>
      <c r="K26" s="79"/>
      <c r="L26" s="80"/>
    </row>
    <row r="27" spans="2:12" ht="33.75" customHeight="1" thickBot="1">
      <c r="B27" s="11" t="s">
        <v>16</v>
      </c>
      <c r="C27" s="29">
        <v>450000</v>
      </c>
      <c r="D27" s="29">
        <v>450000</v>
      </c>
      <c r="E27" s="36">
        <f t="shared" si="1"/>
        <v>0</v>
      </c>
      <c r="F27" s="6"/>
      <c r="G27" s="82" t="s">
        <v>39</v>
      </c>
      <c r="H27" s="83"/>
      <c r="I27" s="83"/>
      <c r="J27" s="83"/>
      <c r="K27" s="83"/>
      <c r="L27" s="84"/>
    </row>
    <row r="28" spans="2:12" ht="33.75" customHeight="1">
      <c r="B28" s="62" t="s">
        <v>50</v>
      </c>
      <c r="C28" s="58">
        <f>C7+C15</f>
        <v>2150548572</v>
      </c>
      <c r="D28" s="58">
        <f>D7+D15</f>
        <v>2116521872</v>
      </c>
      <c r="E28" s="44">
        <f t="shared" si="1"/>
        <v>34026700</v>
      </c>
      <c r="F28" s="45"/>
      <c r="G28" s="51" t="s">
        <v>33</v>
      </c>
      <c r="H28" s="52"/>
      <c r="I28" s="52"/>
      <c r="J28" s="52"/>
      <c r="K28" s="52"/>
      <c r="L28" s="50"/>
    </row>
    <row r="30" spans="2:15" ht="13.5">
      <c r="B30" s="3"/>
      <c r="C30" s="2"/>
      <c r="D30" s="2"/>
      <c r="E30" s="2"/>
      <c r="F30" s="2"/>
      <c r="M30" s="2"/>
      <c r="N30" s="2"/>
      <c r="O30" s="2"/>
    </row>
    <row r="31" spans="3:15" ht="13.5">
      <c r="C31" s="2"/>
      <c r="D31" s="2"/>
      <c r="E31" s="2"/>
      <c r="F31" s="2"/>
      <c r="G31" s="7"/>
      <c r="H31" s="2"/>
      <c r="I31" s="2"/>
      <c r="J31" s="2"/>
      <c r="K31" s="2"/>
      <c r="L31" s="2"/>
      <c r="M31" s="2"/>
      <c r="N31" s="2"/>
      <c r="O31" s="2"/>
    </row>
    <row r="32" spans="3:15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3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3.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3.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3.5">
      <c r="C37" s="2"/>
      <c r="D37" s="2"/>
      <c r="E37" s="2"/>
      <c r="F37" s="2"/>
      <c r="G37" s="7"/>
      <c r="H37" s="2"/>
      <c r="I37" s="2"/>
      <c r="J37" s="2"/>
      <c r="K37" s="2"/>
      <c r="L37" s="2"/>
      <c r="M37" s="2"/>
      <c r="N37" s="2"/>
      <c r="O37" s="2"/>
    </row>
    <row r="38" spans="3:15" ht="13.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3.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3.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7:12" ht="13.5">
      <c r="G41" s="2"/>
      <c r="H41" s="2"/>
      <c r="I41" s="2"/>
      <c r="J41" s="2"/>
      <c r="K41" s="2"/>
      <c r="L41" s="2"/>
    </row>
    <row r="42" spans="7:12" ht="13.5">
      <c r="G42" s="2"/>
      <c r="H42" s="2"/>
      <c r="I42" s="2"/>
      <c r="J42" s="2"/>
      <c r="K42" s="2"/>
      <c r="L42" s="2"/>
    </row>
    <row r="43" spans="7:12" ht="13.5">
      <c r="G43" s="2"/>
      <c r="H43" s="2"/>
      <c r="I43" s="2"/>
      <c r="J43" s="2"/>
      <c r="K43" s="2"/>
      <c r="L43" s="2"/>
    </row>
    <row r="44" spans="7:12" ht="13.5">
      <c r="G44" s="2"/>
      <c r="H44" s="2"/>
      <c r="I44" s="2"/>
      <c r="J44" s="2"/>
      <c r="K44" s="2"/>
      <c r="L44" s="2"/>
    </row>
    <row r="45" spans="7:12" ht="13.5">
      <c r="G45" s="2"/>
      <c r="H45" s="2"/>
      <c r="I45" s="2"/>
      <c r="J45" s="2"/>
      <c r="K45" s="2"/>
      <c r="L45" s="2"/>
    </row>
    <row r="46" spans="7:12" ht="13.5">
      <c r="G46" s="2"/>
      <c r="H46" s="2"/>
      <c r="I46" s="2"/>
      <c r="J46" s="2"/>
      <c r="K46" s="2"/>
      <c r="L46" s="2"/>
    </row>
    <row r="47" spans="7:12" ht="13.5">
      <c r="G47" s="2"/>
      <c r="H47" s="2"/>
      <c r="I47" s="2"/>
      <c r="J47" s="2"/>
      <c r="K47" s="2"/>
      <c r="L47" s="2"/>
    </row>
    <row r="48" spans="7:11" ht="13.5">
      <c r="G48" s="2"/>
      <c r="H48" s="2"/>
      <c r="I48" s="2"/>
      <c r="J48" s="2"/>
      <c r="K48" s="2"/>
    </row>
  </sheetData>
  <sheetProtection/>
  <mergeCells count="26">
    <mergeCell ref="I8:J8"/>
    <mergeCell ref="I7:J7"/>
    <mergeCell ref="I5:J5"/>
    <mergeCell ref="G6:L6"/>
    <mergeCell ref="I14:J14"/>
    <mergeCell ref="I13:J13"/>
    <mergeCell ref="I12:J12"/>
    <mergeCell ref="I11:J11"/>
    <mergeCell ref="I10:J10"/>
    <mergeCell ref="I9:J9"/>
    <mergeCell ref="I22:J22"/>
    <mergeCell ref="I19:J19"/>
    <mergeCell ref="I18:J18"/>
    <mergeCell ref="I17:J17"/>
    <mergeCell ref="I15:J15"/>
    <mergeCell ref="G16:L16"/>
    <mergeCell ref="G24:L24"/>
    <mergeCell ref="G26:L26"/>
    <mergeCell ref="G27:L27"/>
    <mergeCell ref="B2:L2"/>
    <mergeCell ref="B3:L3"/>
    <mergeCell ref="E5:F5"/>
    <mergeCell ref="K5:L5"/>
    <mergeCell ref="B6:F6"/>
    <mergeCell ref="K4:L4"/>
    <mergeCell ref="I21:J21"/>
  </mergeCells>
  <printOptions horizontalCentered="1"/>
  <pageMargins left="0.3937007874015748" right="0.3937007874015748" top="0.984251968503937" bottom="0.1968503937007874" header="0" footer="0.1968503937007874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めひの野園</dc:creator>
  <cp:keywords/>
  <dc:description/>
  <cp:lastModifiedBy>tuchida</cp:lastModifiedBy>
  <cp:lastPrinted>2016-09-08T06:34:57Z</cp:lastPrinted>
  <dcterms:created xsi:type="dcterms:W3CDTF">2006-06-05T09:09:08Z</dcterms:created>
  <dcterms:modified xsi:type="dcterms:W3CDTF">2019-10-28T08:14:08Z</dcterms:modified>
  <cp:category/>
  <cp:version/>
  <cp:contentType/>
  <cp:contentStatus/>
</cp:coreProperties>
</file>